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nka.valentova\Desktop\PpP LEADER_1.6_pripomienky MAS\verzia 1.7_kontrola\"/>
    </mc:Choice>
  </mc:AlternateContent>
  <xr:revisionPtr revIDLastSave="0" documentId="8_{BD8A78DA-AA64-4AB9-A20A-56EBF5FC7EE9}" xr6:coauthVersionLast="47" xr6:coauthVersionMax="47" xr10:uidLastSave="{00000000-0000-0000-0000-000000000000}"/>
  <bookViews>
    <workbookView xWindow="360" yWindow="345" windowWidth="23010" windowHeight="12360" activeTab="1" xr2:uid="{00000000-000D-0000-FFFF-FFFF00000000}"/>
  </bookViews>
  <sheets>
    <sheet name="Kritéria" sheetId="2" r:id="rId1"/>
    <sheet name="Výkaz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B3" i="1" s="1"/>
  <c r="B14" i="2" l="1"/>
  <c r="C19" i="2" l="1"/>
  <c r="B19" i="2"/>
  <c r="B18" i="2"/>
  <c r="C18" i="2"/>
  <c r="A22" i="2"/>
  <c r="A14" i="2"/>
  <c r="C83" i="1" l="1"/>
  <c r="C76" i="1"/>
  <c r="C75" i="1"/>
  <c r="C64" i="1"/>
  <c r="C57" i="1"/>
  <c r="C45" i="1"/>
  <c r="C41" i="1" s="1"/>
  <c r="C33" i="1"/>
  <c r="C27" i="1"/>
  <c r="C23" i="1"/>
  <c r="C15" i="1"/>
  <c r="C10" i="1"/>
  <c r="C90" i="1" l="1"/>
  <c r="C97" i="1"/>
  <c r="C20" i="1"/>
  <c r="C8" i="1"/>
  <c r="C74" i="1"/>
  <c r="C7" i="1" l="1"/>
  <c r="C40" i="1" s="1"/>
  <c r="C32" i="1" s="1"/>
  <c r="C31" i="1" s="1"/>
  <c r="C91" i="1"/>
  <c r="C94" i="1" s="1"/>
  <c r="J19" i="2" l="1"/>
  <c r="K19" i="2" s="1"/>
  <c r="J18" i="2"/>
  <c r="K18" i="2" s="1"/>
  <c r="L18" i="2" l="1"/>
  <c r="L19" i="2"/>
</calcChain>
</file>

<file path=xl/sharedStrings.xml><?xml version="1.0" encoding="utf-8"?>
<sst xmlns="http://schemas.openxmlformats.org/spreadsheetml/2006/main" count="106" uniqueCount="102">
  <si>
    <t>SPOLU MAJETOK r. 02 + r. 14</t>
  </si>
  <si>
    <t>Neobežný majetok r. 03 + r. 04 + r. 09</t>
  </si>
  <si>
    <t>Dlhodobý nehmotný majetok (012, 013, 014, 015, 019, 01X, 041, 051) - /072, 073, 074, 075, 079, 07X, 091, 093, 095A/</t>
  </si>
  <si>
    <t>Dlhodobý hmotný majetok súčet (r. 05 až r. 08)</t>
  </si>
  <si>
    <t>Pozemky a stavby (021, 031, 042A, 052A) - /081, 092A, 094A, 095A/</t>
  </si>
  <si>
    <t>Samostatné hnuteľné veci a súbory hnuteľných vecí (022, 02X, 042A, 052A) - /082, 08XA, 092A, 094A, 095A/</t>
  </si>
  <si>
    <t>Ostatný dlhodobý hmotný majetok (025, 026, 029, 02X, 032, 042A, 052A) - /085, 086, 089, 08XA, 092A, 094A, 095A/</t>
  </si>
  <si>
    <t>Opravná položka k nadobudnutému majetku (+/- 097 ) - /+/- 098/</t>
  </si>
  <si>
    <t>Dlhodobý finančný majetok súčet (r. 10 až r. 13)</t>
  </si>
  <si>
    <t>Podielové cenné papiere (061, 062, 063, 043A, 053A) - /095A, 096A/</t>
  </si>
  <si>
    <t>Ostatný dlhodobý finančný majetok (065A, 066A, 067A, 069, 06XA, 043A, 053A) - /095A, 096A/</t>
  </si>
  <si>
    <t>Účty v bankách s dobou viazanosti dlhšou ako jeden rok (22XA)</t>
  </si>
  <si>
    <t>Ostatný dlhodobý finančný majetok so zostatkovou dobou splatnosti najviac jeden rok (065A, 066A, 067A, 06XA) - /096A/</t>
  </si>
  <si>
    <t>Obežný majetok r. 15 + r. 16 + r. 17 + r. 21</t>
  </si>
  <si>
    <t>Zásoby (112, 119, 11X, 121, 122, 123, 124, 12X, 132, 133, 13X, 139, 314A) - /191, 192, 193, 194, 195, 196, 19X, 391A/</t>
  </si>
  <si>
    <t>Dlhodobé pohľadávky (311A, 312A, 313A, 314A, 315A, 316A, 31XA, 335A, 336A, 33XA, 354A, 355A, 358A, 35XA, 371A, 374A, 375A, 378A, 381A, 382A, 385A) - 391A</t>
  </si>
  <si>
    <t>Krátkodobé pohľadávky súčet (r. 18 až r. 20)</t>
  </si>
  <si>
    <t>Pohľadávky z obchodného styku (311A, 312A, 313A, 314A, 315A, 316A, 31XA) - /391A/</t>
  </si>
  <si>
    <t>Sociálne poistenie, daňové pohľadávky a dotácie (336A, 341A, 342A, 343A, 345A, 346A, 347A, 34XA) - /391A/</t>
  </si>
  <si>
    <t>Ostatné pohľadávky (335A, 336A, 33XA, 354A, 355A, 358A, 35XA, 371A, 374A, 375A, 378A, 381A, 382A, 385A, 398A) - /391A/</t>
  </si>
  <si>
    <t>Finančný majetok r. 22 + r. 23</t>
  </si>
  <si>
    <t>Peniaze a účty v bankách (211, 213, 21X, 221A, 22XA, +/- 261)</t>
  </si>
  <si>
    <t>Ostatné finančné účty (251, 252, 253, 256, 257, 25X, 259, 314A) - /291, 29X/</t>
  </si>
  <si>
    <t>SPOLU VLASTNÉ IMANIE A ZÁVÄZKY r. 25 + r. 34</t>
  </si>
  <si>
    <t>Vlastné imanie r. 26 + r. 29 + r. 30 + r. 31 + r. 32 + r. 33</t>
  </si>
  <si>
    <t>Základné imanie r. 27 + r. 28</t>
  </si>
  <si>
    <t>Základné imanie a zmeny základného imania (411, +/- 419) alebo (+/- 491)</t>
  </si>
  <si>
    <t>Pohľadávky za upísané vlastné imanie (/-/353)</t>
  </si>
  <si>
    <t>Kapitálové fondy (412, 413, 417, 418)</t>
  </si>
  <si>
    <t>Fondy zo zisku (421, 422, 423, 427, 42X)</t>
  </si>
  <si>
    <t>Oceňovacie rozdiely (+/- 415, 416)</t>
  </si>
  <si>
    <t>Nerozdelený zisk alebo neuhradená strata minulých rokov (428, /-/429)</t>
  </si>
  <si>
    <t>Výsledok hospodárenia za účtovné obdobie po zdanení (+/-) r. 01 - (r. 26 + r. 29 + r. 30 + r. 31 + r. 32 + r. 34)</t>
  </si>
  <si>
    <t>Záväzky r. 35 + r. 36 + r. 37 + r. 38 + r. 43 + r. 44 + r. 45</t>
  </si>
  <si>
    <t>Dlhodobé záväzky okrem rezerv a úverov (316A, 321A, 32XA, 372A, 471A, 472A, 473A, 474A, 475A, 476A, 478A, 479A, 47XA, /-/255A, 383A, 384A)</t>
  </si>
  <si>
    <t>Dlhodobé rezervy (451A, 459A, 45XA)</t>
  </si>
  <si>
    <t>Dlhodobé bankové úvery (461A, 46XA)</t>
  </si>
  <si>
    <t>Krátkodobé záväzky okrem rezerv, úverov a výpomoci súčet (r. 39 až r. 42)</t>
  </si>
  <si>
    <t>Krátkodobé záväzky z obchodného styku (316A, 321A, 32XA, 322, 324, 325, 326, 32X, 475A, 476A, 478A, 479A, 47XA)</t>
  </si>
  <si>
    <t>Záväzky voči zamestnancom a zo sociálneho poistenia (331, 333, 336A, 33X, 479A)</t>
  </si>
  <si>
    <t>Daňové záväzky a dotácie (341A, 342A, 343A, 345A, 346A, 347A, 34XA)</t>
  </si>
  <si>
    <t>Ostatné krátkodobé záväzky (364, 365, 366, 367, 368A, 36X, 372A, 379, 383A, 384A, 398A, 471A, 472A, 474A, 478A, 479A, 47XA)</t>
  </si>
  <si>
    <t>Krátkodobé rezervy (323, 32XA, 451A, 459A, 45XA)</t>
  </si>
  <si>
    <t>Bežné bankové úvery (221A, 231, 232, 23X, 461A, 46XA</t>
  </si>
  <si>
    <t>Krátkodobé finančné výpomoci (241, 249, 24X, 473A, /-/255A)</t>
  </si>
  <si>
    <t>Výnosy z hospodárskej činnosti spolu súčet (r. 02 až r. 07)</t>
  </si>
  <si>
    <t>Tržby z predaja tovaru (604, 607)</t>
  </si>
  <si>
    <t>Tržby z predaja vlastných výrobkov a služieb (601, 602, 606)</t>
  </si>
  <si>
    <t>Zmena stavu vnútroorganizačných zásob (+/-) (účtová skupina 61)</t>
  </si>
  <si>
    <t>Aktivácia (účtová skupina 62)</t>
  </si>
  <si>
    <t>Tržby z predaja dlhodobého nehmotného majetku, dlhodobého hmotného majetku a materiálu (641, 642)</t>
  </si>
  <si>
    <t>Ostatné výnosy z hospodárskej činnosti (644, 645, 646, 648, 655, 657)</t>
  </si>
  <si>
    <t>Náklady na hospodársku činnosť spolu súčet (r. 09 až r. 17)</t>
  </si>
  <si>
    <t>Náklady vynaložené na obstaranie predaného tovaru (504, (+/- ) 505A, 507)</t>
  </si>
  <si>
    <t>Spotreba materiálu, energie a ostatných neskladovateľných dodávok (501, 502, 503, (+/-) 505A)</t>
  </si>
  <si>
    <t>Služby (účtová skupina 51)</t>
  </si>
  <si>
    <t>Osobné náklady (účtová skupina 52)</t>
  </si>
  <si>
    <t>Dane a poplatky (účtová skupina 53)</t>
  </si>
  <si>
    <t>Odpisy a opravné položky k dlhodobému nehmotnému majetku a dlhodobému hmotnému majetku (551, (+/-) 553)</t>
  </si>
  <si>
    <t>Zostatková cena predaného dlhodobého majetku a predaného materiálu (541, 542)</t>
  </si>
  <si>
    <t>Opravné položky k pohľadávkam (+/- 547)</t>
  </si>
  <si>
    <t>Ostatné náklady na hospodársku činnosť (543, 544, 545, 546, 548, 549, 555, 557)</t>
  </si>
  <si>
    <t>Výsledok hospodárenia z hospodárskej činnosti (+/-) (r. 01 - r. 08)</t>
  </si>
  <si>
    <t>Pridaná hodnota (r. 02 - r. 09) + (r. 03 + r. 04 + r. 05) - (r. 10 + r. 11)</t>
  </si>
  <si>
    <t>Výnosy z finančnej činnosti spolu súčet (r. 21 až r. 26)</t>
  </si>
  <si>
    <t>Tržby z predaja cenných papierov a podielov (661)</t>
  </si>
  <si>
    <t>Výnosy z dlhodobého finančného majetku (665)</t>
  </si>
  <si>
    <t>Výnosy z krátkodobého finančného majetku (666)</t>
  </si>
  <si>
    <t>Výnosové úroky (662)</t>
  </si>
  <si>
    <t>Kurzové zisky (663)</t>
  </si>
  <si>
    <t>Ostatné výnosy z finančnej činnosti (668)</t>
  </si>
  <si>
    <t>Náklady na finančnú činnosť spolu súčet (r. 28 až r. 33)</t>
  </si>
  <si>
    <t>Predané cenné papiere a podiely (561)</t>
  </si>
  <si>
    <t>Náklady na krátkodobý finančný majetok (566)</t>
  </si>
  <si>
    <t>Opravné položky k finančnému majetku (+/-) (565)</t>
  </si>
  <si>
    <t>Nákladové úroky (562)</t>
  </si>
  <si>
    <t>Kurzové straty (563)</t>
  </si>
  <si>
    <t>Ostatné náklady na finančnú činnosť (568, 569)</t>
  </si>
  <si>
    <t>Výsledok hospodárenia z finančnej činnosti (+/-) (r. 20 - r. 27)</t>
  </si>
  <si>
    <t>Výsledok hospodárenia za účtovné obdobie pred zdanením (+/-) (r. 18 + r. 34)</t>
  </si>
  <si>
    <t>Daň z príjmov (591, 595)</t>
  </si>
  <si>
    <t>Prevod podielov na výsledku hospodárenia spoločníkom (+/-) (596)</t>
  </si>
  <si>
    <t>Výsledok hospodárenia za účtovné obdobie po zdanení (+/-) (r. 35 - r. 36 - r. 37)</t>
  </si>
  <si>
    <t>Číslo riadku</t>
  </si>
  <si>
    <t>STRANA AKTÍV</t>
  </si>
  <si>
    <t>VÝKAZ ZISKOV A STRÁT</t>
  </si>
  <si>
    <t>STRANA PASÍV</t>
  </si>
  <si>
    <t>SÚVAHA</t>
  </si>
  <si>
    <t>Náklady spolu</t>
  </si>
  <si>
    <t>KRITÉRIÁ EKONOMICKEJ ŽIVOTASCHOPNOSTI</t>
  </si>
  <si>
    <t>Žiadateľ:</t>
  </si>
  <si>
    <t>IČO:</t>
  </si>
  <si>
    <t>Názov projektu:</t>
  </si>
  <si>
    <t>Kód projektu:</t>
  </si>
  <si>
    <t>Dátum spracovania:</t>
  </si>
  <si>
    <t>Spracoval:</t>
  </si>
  <si>
    <t>Rentabilita nákladov v %</t>
  </si>
  <si>
    <t>Celková zadlženosť aktív v %</t>
  </si>
  <si>
    <t>ROK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</si>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</sst>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4" fillId="0" borderId="0" xfId="0" applyFont="1" applyFill="1"/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/>
    <xf numFmtId="49" fontId="6" fillId="4" borderId="1" xfId="1" applyNumberFormat="1" applyFont="1" applyFill="1" applyBorder="1" applyAlignment="1" applyProtection="1">
      <alignment vertical="center"/>
      <protection hidden="1"/>
    </xf>
    <xf numFmtId="0" fontId="6" fillId="4" borderId="1" xfId="1" applyFont="1" applyFill="1" applyBorder="1" applyAlignment="1" applyProtection="1">
      <alignment vertical="center"/>
      <protection hidden="1"/>
    </xf>
    <xf numFmtId="0" fontId="2" fillId="0" borderId="0" xfId="0" applyFont="1" applyFill="1"/>
    <xf numFmtId="0" fontId="5" fillId="3" borderId="2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10" fontId="5" fillId="4" borderId="1" xfId="0" applyNumberFormat="1" applyFont="1" applyFill="1" applyBorder="1" applyAlignment="1" applyProtection="1">
      <alignment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3" fontId="8" fillId="4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 applyProtection="1">
      <alignment horizontal="center" vertical="center"/>
      <protection locked="0" hidden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3" fontId="9" fillId="3" borderId="1" xfId="0" applyNumberFormat="1" applyFont="1" applyFill="1" applyBorder="1" applyAlignment="1" applyProtection="1">
      <alignment horizontal="center" vertical="center"/>
      <protection hidden="1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14" fontId="0" fillId="0" borderId="0" xfId="0" applyNumberFormat="1"/>
    <xf numFmtId="0" fontId="5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left" vertical="center" wrapText="1"/>
      <protection locked="0" hidden="1"/>
    </xf>
    <xf numFmtId="0" fontId="2" fillId="0" borderId="1" xfId="0" applyFont="1" applyBorder="1" applyAlignment="1" applyProtection="1">
      <alignment horizontal="left" vertical="center"/>
      <protection locked="0" hidden="1"/>
    </xf>
    <xf numFmtId="14" fontId="1" fillId="0" borderId="1" xfId="0" applyNumberFormat="1" applyFont="1" applyBorder="1" applyAlignment="1" applyProtection="1">
      <alignment horizontal="center" vertical="center"/>
      <protection locked="0" hidden="1"/>
    </xf>
    <xf numFmtId="14" fontId="2" fillId="0" borderId="1" xfId="0" applyNumberFormat="1" applyFont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>
      <alignment horizontal="left" vertical="center"/>
    </xf>
  </cellXfs>
  <cellStyles count="2">
    <cellStyle name="Normálna" xfId="0" builtinId="0"/>
    <cellStyle name="normálne_Projekt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Normal="100" workbookViewId="0">
      <selection activeCell="H16" sqref="H16"/>
    </sheetView>
  </sheetViews>
  <sheetFormatPr defaultRowHeight="12.75" x14ac:dyDescent="0.2"/>
  <cols>
    <col min="1" max="1" width="27.42578125" customWidth="1"/>
    <col min="2" max="3" width="18.7109375" customWidth="1"/>
    <col min="8" max="8" width="9.140625" customWidth="1"/>
    <col min="9" max="9" width="13.140625" customWidth="1"/>
    <col min="10" max="10" width="16.7109375" hidden="1" customWidth="1"/>
    <col min="11" max="11" width="9.140625" hidden="1" customWidth="1"/>
    <col min="12" max="12" width="12.28515625" hidden="1" customWidth="1"/>
    <col min="13" max="13" width="10.140625" hidden="1" customWidth="1"/>
  </cols>
  <sheetData>
    <row r="1" spans="1:13" x14ac:dyDescent="0.2">
      <c r="A1" s="5" t="s">
        <v>100</v>
      </c>
    </row>
    <row r="3" spans="1:13" x14ac:dyDescent="0.2">
      <c r="J3" s="2"/>
      <c r="K3" s="3"/>
      <c r="L3" s="3"/>
    </row>
    <row r="4" spans="1:13" ht="15" x14ac:dyDescent="0.25">
      <c r="A4" s="7" t="s">
        <v>89</v>
      </c>
      <c r="B4" s="8"/>
      <c r="C4" s="8"/>
      <c r="D4" s="8"/>
      <c r="E4" s="8"/>
      <c r="F4" s="8"/>
      <c r="G4" s="8"/>
      <c r="J4" s="2">
        <v>2014</v>
      </c>
      <c r="K4" s="3"/>
      <c r="L4" s="3"/>
    </row>
    <row r="5" spans="1:13" ht="15" x14ac:dyDescent="0.25">
      <c r="A5" s="8"/>
      <c r="B5" s="8"/>
      <c r="C5" s="8"/>
      <c r="D5" s="8"/>
      <c r="E5" s="8"/>
      <c r="F5" s="8"/>
      <c r="G5" s="8"/>
      <c r="J5" s="3"/>
      <c r="K5" s="3"/>
      <c r="L5" s="3"/>
    </row>
    <row r="6" spans="1:13" ht="15" customHeight="1" x14ac:dyDescent="0.2">
      <c r="A6" s="9" t="s">
        <v>90</v>
      </c>
      <c r="B6" s="46"/>
      <c r="C6" s="46"/>
      <c r="D6" s="46"/>
      <c r="E6" s="46"/>
      <c r="F6" s="46"/>
      <c r="G6" s="46"/>
      <c r="J6" s="3"/>
      <c r="K6" s="3"/>
      <c r="L6" s="3"/>
    </row>
    <row r="7" spans="1:13" ht="15" customHeight="1" x14ac:dyDescent="0.2">
      <c r="A7" s="10" t="s">
        <v>91</v>
      </c>
      <c r="B7" s="47"/>
      <c r="C7" s="47"/>
      <c r="D7" s="47"/>
      <c r="E7" s="47"/>
      <c r="F7" s="47"/>
      <c r="G7" s="47"/>
      <c r="J7" s="3"/>
      <c r="K7" s="3"/>
      <c r="L7" s="3"/>
    </row>
    <row r="8" spans="1:13" ht="15" hidden="1" customHeight="1" x14ac:dyDescent="0.2">
      <c r="A8" s="10" t="s">
        <v>92</v>
      </c>
      <c r="B8" s="46"/>
      <c r="C8" s="46"/>
      <c r="D8" s="46"/>
      <c r="E8" s="46"/>
      <c r="F8" s="46"/>
      <c r="G8" s="46"/>
      <c r="J8" s="3"/>
      <c r="K8" s="3"/>
      <c r="L8" s="3"/>
    </row>
    <row r="9" spans="1:13" ht="15" customHeight="1" x14ac:dyDescent="0.2">
      <c r="A9" s="10" t="s">
        <v>93</v>
      </c>
      <c r="B9" s="44" t="s">
        <v>101</v>
      </c>
      <c r="C9" s="45"/>
      <c r="D9" s="45"/>
      <c r="E9" s="45"/>
      <c r="F9" s="45"/>
      <c r="G9" s="45"/>
      <c r="J9" s="3"/>
      <c r="K9" s="3"/>
      <c r="L9" s="3"/>
    </row>
    <row r="10" spans="1:13" ht="15" customHeight="1" x14ac:dyDescent="0.2">
      <c r="A10" s="10" t="s">
        <v>94</v>
      </c>
      <c r="B10" s="48" t="s">
        <v>101</v>
      </c>
      <c r="C10" s="49"/>
      <c r="D10" s="49"/>
      <c r="E10" s="49"/>
      <c r="F10" s="49"/>
      <c r="G10" s="49"/>
      <c r="J10" s="3"/>
      <c r="K10" s="3"/>
      <c r="L10" s="3"/>
    </row>
    <row r="11" spans="1:13" ht="15" customHeight="1" x14ac:dyDescent="0.2">
      <c r="A11" s="10" t="s">
        <v>95</v>
      </c>
      <c r="B11" s="44" t="s">
        <v>101</v>
      </c>
      <c r="C11" s="45"/>
      <c r="D11" s="45"/>
      <c r="E11" s="45"/>
      <c r="F11" s="45"/>
      <c r="G11" s="45"/>
      <c r="J11" s="3"/>
      <c r="K11" s="3"/>
      <c r="L11" s="3"/>
      <c r="M11" s="40" t="s">
        <v>99</v>
      </c>
    </row>
    <row r="12" spans="1:13" ht="15" x14ac:dyDescent="0.25">
      <c r="A12" s="11"/>
      <c r="B12" s="8"/>
      <c r="C12" s="8"/>
      <c r="D12" s="8"/>
      <c r="E12" s="8"/>
      <c r="F12" s="8"/>
      <c r="G12" s="8"/>
      <c r="J12" s="3"/>
      <c r="K12" s="3"/>
      <c r="L12" s="3"/>
      <c r="M12" s="41">
        <f ca="1">TODAY()</f>
        <v>45807</v>
      </c>
    </row>
    <row r="13" spans="1:13" ht="15" x14ac:dyDescent="0.25">
      <c r="A13" s="8"/>
      <c r="B13" s="8"/>
      <c r="C13" s="8"/>
      <c r="D13" s="8"/>
      <c r="E13" s="8"/>
      <c r="F13" s="8"/>
      <c r="G13" s="8"/>
      <c r="J13" s="3"/>
      <c r="K13" s="3"/>
      <c r="L13" s="3"/>
      <c r="M13" s="42">
        <v>43466</v>
      </c>
    </row>
    <row r="14" spans="1:13" ht="27.75" customHeight="1" x14ac:dyDescent="0.25">
      <c r="A14" s="12" t="str">
        <f>IF(B14="","Zadajte rok na hárku Výkazy","Rok")</f>
        <v>Zadajte rok na hárku Výkazy</v>
      </c>
      <c r="B14" s="13" t="str">
        <f>IF(Výkazy!C3="","",TRANSPOSE(Výkazy!C3))</f>
        <v/>
      </c>
      <c r="C14" s="8"/>
      <c r="D14" s="8"/>
      <c r="E14" s="8"/>
      <c r="F14" s="8"/>
      <c r="G14" s="8"/>
      <c r="J14" s="4">
        <v>2014</v>
      </c>
      <c r="K14" s="3"/>
      <c r="L14" s="3"/>
    </row>
    <row r="15" spans="1:13" ht="15" x14ac:dyDescent="0.25">
      <c r="A15" s="8"/>
      <c r="B15" s="8"/>
      <c r="C15" s="8"/>
      <c r="D15" s="8"/>
      <c r="E15" s="8"/>
      <c r="F15" s="8"/>
      <c r="G15" s="8"/>
      <c r="J15" s="3"/>
      <c r="K15" s="3"/>
      <c r="L15" s="3"/>
    </row>
    <row r="16" spans="1:13" ht="15" x14ac:dyDescent="0.25">
      <c r="A16" s="8"/>
      <c r="B16" s="8"/>
      <c r="C16" s="8"/>
      <c r="D16" s="8"/>
      <c r="E16" s="8"/>
      <c r="F16" s="8"/>
      <c r="G16" s="8"/>
      <c r="J16" s="3"/>
      <c r="K16" s="3"/>
      <c r="L16" s="3"/>
    </row>
    <row r="17" spans="1:12" ht="15" x14ac:dyDescent="0.25">
      <c r="A17" s="8"/>
      <c r="B17" s="8"/>
      <c r="C17" s="8"/>
      <c r="D17" s="8"/>
      <c r="E17" s="8"/>
      <c r="F17" s="8"/>
      <c r="G17" s="8"/>
      <c r="J17" s="3"/>
      <c r="K17" s="3"/>
      <c r="L17" s="3"/>
    </row>
    <row r="18" spans="1:12" s="1" customFormat="1" ht="30" customHeight="1" x14ac:dyDescent="0.2">
      <c r="A18" s="10" t="s">
        <v>96</v>
      </c>
      <c r="B18" s="14" t="str">
        <f>IF(OR(B14=2014,B14=2015,B14=2016,B14=2017,B14=2018,B14=2019,B14=2020,B14=2021,B14=2022,B14=2023),K18,IF(B14="","",""))</f>
        <v/>
      </c>
      <c r="C18" s="15" t="str">
        <f>IF(OR(B14=2014,B14=2015,B14=2016,B14=2017,B14=2018,B14=2019,B14=2020,B14=2021,B14=2022,B14=2023),L18,IF(B14="","",""))</f>
        <v/>
      </c>
      <c r="D18" s="16"/>
      <c r="E18" s="16"/>
      <c r="F18" s="16"/>
      <c r="G18" s="16"/>
      <c r="J18" s="4" t="e">
        <f>Výkazy!C91/Výkazy!C97</f>
        <v>#DIV/0!</v>
      </c>
      <c r="K18" s="4" t="str">
        <f>IFERROR(J18,"")</f>
        <v/>
      </c>
      <c r="L18" s="4" t="str">
        <f>IF(K18="","",IF(K18&gt;0.1%,"SPLNENÉ","NESPLNENÉ"))</f>
        <v/>
      </c>
    </row>
    <row r="19" spans="1:12" s="1" customFormat="1" ht="30" customHeight="1" x14ac:dyDescent="0.2">
      <c r="A19" s="10" t="s">
        <v>97</v>
      </c>
      <c r="B19" s="14" t="str">
        <f>IF(OR(B14=2014,B14=2015,B14=2016,B14=2017,B14=2018,B14=2019,B14=2020,B14=2021,B14=2022,B14=2023),K19,IF(B14="","",""))</f>
        <v/>
      </c>
      <c r="C19" s="15" t="str">
        <f>IF(OR(B14=2014,B14=2015,B14=2016,B14=2017,B14=2018,B14=2019,B14=2020,B14=2021,B14=2022,B14=2023),L19,IF(B14="","",""))</f>
        <v/>
      </c>
      <c r="D19" s="16"/>
      <c r="E19" s="16"/>
      <c r="F19" s="16"/>
      <c r="G19" s="16"/>
      <c r="J19" s="4" t="e">
        <f>Výkazy!C41/Výkazy!C7</f>
        <v>#DIV/0!</v>
      </c>
      <c r="K19" s="4" t="str">
        <f>IFERROR(J19,"")</f>
        <v/>
      </c>
      <c r="L19" s="4" t="str">
        <f>IF(K19="","",IF(K19&lt;=80%,"SPLNENÉ","NESPLNENÉ"))</f>
        <v/>
      </c>
    </row>
    <row r="22" spans="1:12" ht="15" x14ac:dyDescent="0.2">
      <c r="A22" s="43" t="str">
        <f ca="1">IF(AND(B14=2018,M12&lt;M13),"preukázanie splnenia kritérií ekonomickej životaschopnosti za rok 2018 je možné až v roku 2019","")</f>
        <v/>
      </c>
      <c r="B22" s="43"/>
      <c r="C22" s="43"/>
      <c r="D22" s="43"/>
      <c r="E22" s="43"/>
      <c r="F22" s="43"/>
      <c r="G22" s="43"/>
    </row>
  </sheetData>
  <mergeCells count="7">
    <mergeCell ref="A22:G22"/>
    <mergeCell ref="B11:G11"/>
    <mergeCell ref="B6:G6"/>
    <mergeCell ref="B7:G7"/>
    <mergeCell ref="B8:G8"/>
    <mergeCell ref="B9:G9"/>
    <mergeCell ref="B10:G10"/>
  </mergeCells>
  <conditionalFormatting sqref="B14">
    <cfRule type="cellIs" dxfId="6" priority="3" operator="equal">
      <formula>""</formula>
    </cfRule>
  </conditionalFormatting>
  <conditionalFormatting sqref="A14">
    <cfRule type="cellIs" dxfId="5" priority="2" operator="equal">
      <formula>"Zadajte rok na hárku Výkazy"</formula>
    </cfRule>
  </conditionalFormatting>
  <conditionalFormatting sqref="A22">
    <cfRule type="cellIs" dxfId="4" priority="1" operator="equal">
      <formula>"preukázanie splnenia kritérií ekonomickej životaschopnosti za rok 2018 je možné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portrait" r:id="rId1"/>
  <headerFooter>
    <oddHeader xml:space="preserve">&amp;R
</oddHeader>
    <oddFooter>&amp;C_x000D_&amp;1#&amp;"Calibri"&amp;11&amp;K008000     INTERNÉ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7"/>
  <sheetViews>
    <sheetView tabSelected="1" zoomScaleNormal="100" workbookViewId="0">
      <selection activeCell="C3" sqref="C3"/>
    </sheetView>
  </sheetViews>
  <sheetFormatPr defaultRowHeight="12.75" x14ac:dyDescent="0.2"/>
  <cols>
    <col min="1" max="1" width="7.7109375" style="1" customWidth="1"/>
    <col min="2" max="2" width="81.5703125" style="1" customWidth="1"/>
    <col min="3" max="3" width="11.42578125" style="6" customWidth="1"/>
    <col min="4" max="4" width="9.140625" style="1"/>
    <col min="5" max="7" width="9.140625" style="1" hidden="1" customWidth="1"/>
    <col min="8" max="16384" width="9.140625" style="1"/>
  </cols>
  <sheetData>
    <row r="1" spans="1:6" x14ac:dyDescent="0.2">
      <c r="A1" s="17" t="s">
        <v>100</v>
      </c>
      <c r="B1" s="19"/>
      <c r="C1" s="20"/>
    </row>
    <row r="2" spans="1:6" x14ac:dyDescent="0.2">
      <c r="A2" s="18"/>
      <c r="B2" s="19"/>
      <c r="C2" s="21" t="s">
        <v>98</v>
      </c>
    </row>
    <row r="3" spans="1:6" x14ac:dyDescent="0.2">
      <c r="A3" s="18"/>
      <c r="B3" s="22" t="str">
        <f>IF(C3="","vyberte rok",IF(AND(Kritéria!M12&lt;Kritéria!M13,C3=2018),"preukázanie kritérií za rok 2018 je možné až v roku 2019",""))</f>
        <v>vyberte rok</v>
      </c>
      <c r="C3" s="23"/>
      <c r="F3" s="1">
        <v>2015</v>
      </c>
    </row>
    <row r="4" spans="1:6" x14ac:dyDescent="0.2">
      <c r="A4" s="19"/>
      <c r="B4" s="19"/>
      <c r="C4" s="20"/>
      <c r="F4" s="1">
        <v>2016</v>
      </c>
    </row>
    <row r="5" spans="1:6" x14ac:dyDescent="0.2">
      <c r="A5" s="50" t="s">
        <v>87</v>
      </c>
      <c r="B5" s="50"/>
      <c r="C5" s="50"/>
      <c r="F5" s="1">
        <v>2017</v>
      </c>
    </row>
    <row r="6" spans="1:6" ht="24" x14ac:dyDescent="0.2">
      <c r="A6" s="24" t="s">
        <v>83</v>
      </c>
      <c r="B6" s="25" t="s">
        <v>84</v>
      </c>
      <c r="C6" s="26"/>
      <c r="F6" s="1">
        <v>2018</v>
      </c>
    </row>
    <row r="7" spans="1:6" x14ac:dyDescent="0.2">
      <c r="A7" s="27">
        <v>1</v>
      </c>
      <c r="B7" s="28" t="s">
        <v>0</v>
      </c>
      <c r="C7" s="29">
        <f>C8+C20</f>
        <v>0</v>
      </c>
      <c r="F7" s="1">
        <v>2019</v>
      </c>
    </row>
    <row r="8" spans="1:6" x14ac:dyDescent="0.2">
      <c r="A8" s="27">
        <v>2</v>
      </c>
      <c r="B8" s="28" t="s">
        <v>1</v>
      </c>
      <c r="C8" s="29">
        <f>C9+C10+C15</f>
        <v>0</v>
      </c>
      <c r="F8" s="1">
        <v>2020</v>
      </c>
    </row>
    <row r="9" spans="1:6" ht="24" x14ac:dyDescent="0.2">
      <c r="A9" s="30">
        <v>3</v>
      </c>
      <c r="B9" s="31" t="s">
        <v>2</v>
      </c>
      <c r="C9" s="32"/>
      <c r="F9" s="1">
        <v>2021</v>
      </c>
    </row>
    <row r="10" spans="1:6" x14ac:dyDescent="0.2">
      <c r="A10" s="27">
        <v>4</v>
      </c>
      <c r="B10" s="28" t="s">
        <v>3</v>
      </c>
      <c r="C10" s="29">
        <f>SUM(C11:C14)</f>
        <v>0</v>
      </c>
      <c r="F10" s="1">
        <v>2022</v>
      </c>
    </row>
    <row r="11" spans="1:6" x14ac:dyDescent="0.2">
      <c r="A11" s="30">
        <v>5</v>
      </c>
      <c r="B11" s="31" t="s">
        <v>4</v>
      </c>
      <c r="C11" s="32"/>
      <c r="F11" s="1">
        <v>2023</v>
      </c>
    </row>
    <row r="12" spans="1:6" ht="24" x14ac:dyDescent="0.2">
      <c r="A12" s="30">
        <v>6</v>
      </c>
      <c r="B12" s="31" t="s">
        <v>5</v>
      </c>
      <c r="C12" s="32"/>
      <c r="F12" s="1">
        <v>2024</v>
      </c>
    </row>
    <row r="13" spans="1:6" ht="24" x14ac:dyDescent="0.2">
      <c r="A13" s="30">
        <v>7</v>
      </c>
      <c r="B13" s="31" t="s">
        <v>6</v>
      </c>
      <c r="C13" s="32"/>
      <c r="F13" s="1">
        <v>2025</v>
      </c>
    </row>
    <row r="14" spans="1:6" x14ac:dyDescent="0.2">
      <c r="A14" s="30">
        <v>8</v>
      </c>
      <c r="B14" s="31" t="s">
        <v>7</v>
      </c>
      <c r="C14" s="32"/>
      <c r="F14" s="1">
        <v>2026</v>
      </c>
    </row>
    <row r="15" spans="1:6" x14ac:dyDescent="0.2">
      <c r="A15" s="27">
        <v>9</v>
      </c>
      <c r="B15" s="28" t="s">
        <v>8</v>
      </c>
      <c r="C15" s="29">
        <f>SUM(C16:C19)</f>
        <v>0</v>
      </c>
    </row>
    <row r="16" spans="1:6" x14ac:dyDescent="0.2">
      <c r="A16" s="30">
        <v>10</v>
      </c>
      <c r="B16" s="31" t="s">
        <v>9</v>
      </c>
      <c r="C16" s="32"/>
    </row>
    <row r="17" spans="1:3" x14ac:dyDescent="0.2">
      <c r="A17" s="30">
        <v>11</v>
      </c>
      <c r="B17" s="31" t="s">
        <v>10</v>
      </c>
      <c r="C17" s="32"/>
    </row>
    <row r="18" spans="1:3" x14ac:dyDescent="0.2">
      <c r="A18" s="30">
        <v>12</v>
      </c>
      <c r="B18" s="31" t="s">
        <v>11</v>
      </c>
      <c r="C18" s="32"/>
    </row>
    <row r="19" spans="1:3" ht="24" x14ac:dyDescent="0.2">
      <c r="A19" s="30">
        <v>13</v>
      </c>
      <c r="B19" s="31" t="s">
        <v>12</v>
      </c>
      <c r="C19" s="32"/>
    </row>
    <row r="20" spans="1:3" x14ac:dyDescent="0.2">
      <c r="A20" s="27">
        <v>14</v>
      </c>
      <c r="B20" s="28" t="s">
        <v>13</v>
      </c>
      <c r="C20" s="29">
        <f>C21+C22+C23+C27</f>
        <v>0</v>
      </c>
    </row>
    <row r="21" spans="1:3" ht="24" x14ac:dyDescent="0.2">
      <c r="A21" s="30">
        <v>15</v>
      </c>
      <c r="B21" s="31" t="s">
        <v>14</v>
      </c>
      <c r="C21" s="32"/>
    </row>
    <row r="22" spans="1:3" ht="24" x14ac:dyDescent="0.2">
      <c r="A22" s="30">
        <v>16</v>
      </c>
      <c r="B22" s="31" t="s">
        <v>15</v>
      </c>
      <c r="C22" s="32"/>
    </row>
    <row r="23" spans="1:3" x14ac:dyDescent="0.2">
      <c r="A23" s="27">
        <v>17</v>
      </c>
      <c r="B23" s="28" t="s">
        <v>16</v>
      </c>
      <c r="C23" s="29">
        <f>SUM(C24:C26)</f>
        <v>0</v>
      </c>
    </row>
    <row r="24" spans="1:3" x14ac:dyDescent="0.2">
      <c r="A24" s="30">
        <v>18</v>
      </c>
      <c r="B24" s="31" t="s">
        <v>17</v>
      </c>
      <c r="C24" s="32"/>
    </row>
    <row r="25" spans="1:3" ht="24" x14ac:dyDescent="0.2">
      <c r="A25" s="30">
        <v>19</v>
      </c>
      <c r="B25" s="31" t="s">
        <v>18</v>
      </c>
      <c r="C25" s="32"/>
    </row>
    <row r="26" spans="1:3" ht="24" x14ac:dyDescent="0.2">
      <c r="A26" s="30">
        <v>20</v>
      </c>
      <c r="B26" s="31" t="s">
        <v>19</v>
      </c>
      <c r="C26" s="32"/>
    </row>
    <row r="27" spans="1:3" x14ac:dyDescent="0.2">
      <c r="A27" s="27">
        <v>21</v>
      </c>
      <c r="B27" s="28" t="s">
        <v>20</v>
      </c>
      <c r="C27" s="29">
        <f>SUM(C28:C29)</f>
        <v>0</v>
      </c>
    </row>
    <row r="28" spans="1:3" x14ac:dyDescent="0.2">
      <c r="A28" s="30">
        <v>22</v>
      </c>
      <c r="B28" s="31" t="s">
        <v>21</v>
      </c>
      <c r="C28" s="32"/>
    </row>
    <row r="29" spans="1:3" x14ac:dyDescent="0.2">
      <c r="A29" s="30">
        <v>23</v>
      </c>
      <c r="B29" s="31" t="s">
        <v>22</v>
      </c>
      <c r="C29" s="32"/>
    </row>
    <row r="30" spans="1:3" ht="24" x14ac:dyDescent="0.2">
      <c r="A30" s="24" t="s">
        <v>83</v>
      </c>
      <c r="B30" s="25" t="s">
        <v>86</v>
      </c>
      <c r="C30" s="26"/>
    </row>
    <row r="31" spans="1:3" x14ac:dyDescent="0.2">
      <c r="A31" s="27">
        <v>24</v>
      </c>
      <c r="B31" s="28" t="s">
        <v>23</v>
      </c>
      <c r="C31" s="29">
        <f>C32+C41</f>
        <v>0</v>
      </c>
    </row>
    <row r="32" spans="1:3" x14ac:dyDescent="0.2">
      <c r="A32" s="27">
        <v>25</v>
      </c>
      <c r="B32" s="28" t="s">
        <v>24</v>
      </c>
      <c r="C32" s="29">
        <f>C33+C36+C37+C38+C39+C40</f>
        <v>0</v>
      </c>
    </row>
    <row r="33" spans="1:3" x14ac:dyDescent="0.2">
      <c r="A33" s="27">
        <v>26</v>
      </c>
      <c r="B33" s="28" t="s">
        <v>25</v>
      </c>
      <c r="C33" s="29">
        <f>SUM(C34:C35)</f>
        <v>0</v>
      </c>
    </row>
    <row r="34" spans="1:3" x14ac:dyDescent="0.2">
      <c r="A34" s="33">
        <v>27</v>
      </c>
      <c r="B34" s="31" t="s">
        <v>26</v>
      </c>
      <c r="C34" s="32"/>
    </row>
    <row r="35" spans="1:3" x14ac:dyDescent="0.2">
      <c r="A35" s="33">
        <v>28</v>
      </c>
      <c r="B35" s="31" t="s">
        <v>27</v>
      </c>
      <c r="C35" s="32"/>
    </row>
    <row r="36" spans="1:3" x14ac:dyDescent="0.2">
      <c r="A36" s="33">
        <v>29</v>
      </c>
      <c r="B36" s="31" t="s">
        <v>28</v>
      </c>
      <c r="C36" s="32"/>
    </row>
    <row r="37" spans="1:3" x14ac:dyDescent="0.2">
      <c r="A37" s="33">
        <v>30</v>
      </c>
      <c r="B37" s="31" t="s">
        <v>29</v>
      </c>
      <c r="C37" s="32"/>
    </row>
    <row r="38" spans="1:3" x14ac:dyDescent="0.2">
      <c r="A38" s="33">
        <v>31</v>
      </c>
      <c r="B38" s="31" t="s">
        <v>30</v>
      </c>
      <c r="C38" s="32"/>
    </row>
    <row r="39" spans="1:3" x14ac:dyDescent="0.2">
      <c r="A39" s="33">
        <v>32</v>
      </c>
      <c r="B39" s="31" t="s">
        <v>31</v>
      </c>
      <c r="C39" s="32"/>
    </row>
    <row r="40" spans="1:3" x14ac:dyDescent="0.2">
      <c r="A40" s="27">
        <v>33</v>
      </c>
      <c r="B40" s="28" t="s">
        <v>32</v>
      </c>
      <c r="C40" s="29">
        <f>C7-(C33+C36+C37+C38+C39+C41)</f>
        <v>0</v>
      </c>
    </row>
    <row r="41" spans="1:3" x14ac:dyDescent="0.2">
      <c r="A41" s="27">
        <v>34</v>
      </c>
      <c r="B41" s="28" t="s">
        <v>33</v>
      </c>
      <c r="C41" s="29">
        <f>C42+C43+C44+C45+C50+C51+C52</f>
        <v>0</v>
      </c>
    </row>
    <row r="42" spans="1:3" ht="24" x14ac:dyDescent="0.2">
      <c r="A42" s="33">
        <v>35</v>
      </c>
      <c r="B42" s="31" t="s">
        <v>34</v>
      </c>
      <c r="C42" s="32"/>
    </row>
    <row r="43" spans="1:3" x14ac:dyDescent="0.2">
      <c r="A43" s="33">
        <v>36</v>
      </c>
      <c r="B43" s="31" t="s">
        <v>35</v>
      </c>
      <c r="C43" s="32"/>
    </row>
    <row r="44" spans="1:3" x14ac:dyDescent="0.2">
      <c r="A44" s="33">
        <v>37</v>
      </c>
      <c r="B44" s="31" t="s">
        <v>36</v>
      </c>
      <c r="C44" s="32"/>
    </row>
    <row r="45" spans="1:3" x14ac:dyDescent="0.2">
      <c r="A45" s="27">
        <v>38</v>
      </c>
      <c r="B45" s="28" t="s">
        <v>37</v>
      </c>
      <c r="C45" s="29">
        <f>SUM(C46:C49)</f>
        <v>0</v>
      </c>
    </row>
    <row r="46" spans="1:3" ht="24" x14ac:dyDescent="0.2">
      <c r="A46" s="33">
        <v>39</v>
      </c>
      <c r="B46" s="31" t="s">
        <v>38</v>
      </c>
      <c r="C46" s="32"/>
    </row>
    <row r="47" spans="1:3" x14ac:dyDescent="0.2">
      <c r="A47" s="33">
        <v>40</v>
      </c>
      <c r="B47" s="31" t="s">
        <v>39</v>
      </c>
      <c r="C47" s="32"/>
    </row>
    <row r="48" spans="1:3" x14ac:dyDescent="0.2">
      <c r="A48" s="33">
        <v>41</v>
      </c>
      <c r="B48" s="31" t="s">
        <v>40</v>
      </c>
      <c r="C48" s="32"/>
    </row>
    <row r="49" spans="1:3" ht="24" x14ac:dyDescent="0.2">
      <c r="A49" s="33">
        <v>42</v>
      </c>
      <c r="B49" s="31" t="s">
        <v>41</v>
      </c>
      <c r="C49" s="32"/>
    </row>
    <row r="50" spans="1:3" x14ac:dyDescent="0.2">
      <c r="A50" s="33">
        <v>43</v>
      </c>
      <c r="B50" s="31" t="s">
        <v>42</v>
      </c>
      <c r="C50" s="32"/>
    </row>
    <row r="51" spans="1:3" x14ac:dyDescent="0.2">
      <c r="A51" s="33">
        <v>44</v>
      </c>
      <c r="B51" s="31" t="s">
        <v>43</v>
      </c>
      <c r="C51" s="32"/>
    </row>
    <row r="52" spans="1:3" x14ac:dyDescent="0.2">
      <c r="A52" s="33">
        <v>45</v>
      </c>
      <c r="B52" s="31" t="s">
        <v>44</v>
      </c>
      <c r="C52" s="32"/>
    </row>
    <row r="53" spans="1:3" x14ac:dyDescent="0.2">
      <c r="A53" s="34"/>
      <c r="B53" s="35"/>
      <c r="C53" s="36"/>
    </row>
    <row r="54" spans="1:3" x14ac:dyDescent="0.2">
      <c r="A54" s="34"/>
      <c r="B54" s="35"/>
      <c r="C54" s="36"/>
    </row>
    <row r="55" spans="1:3" x14ac:dyDescent="0.2">
      <c r="A55" s="18"/>
      <c r="B55" s="19"/>
      <c r="C55" s="37"/>
    </row>
    <row r="56" spans="1:3" x14ac:dyDescent="0.2">
      <c r="A56" s="50" t="s">
        <v>85</v>
      </c>
      <c r="B56" s="50"/>
      <c r="C56" s="50"/>
    </row>
    <row r="57" spans="1:3" x14ac:dyDescent="0.2">
      <c r="A57" s="27">
        <v>1</v>
      </c>
      <c r="B57" s="28" t="s">
        <v>45</v>
      </c>
      <c r="C57" s="29">
        <f>SUM(C58:C63)</f>
        <v>0</v>
      </c>
    </row>
    <row r="58" spans="1:3" x14ac:dyDescent="0.2">
      <c r="A58" s="33">
        <v>2</v>
      </c>
      <c r="B58" s="31" t="s">
        <v>46</v>
      </c>
      <c r="C58" s="32"/>
    </row>
    <row r="59" spans="1:3" x14ac:dyDescent="0.2">
      <c r="A59" s="33">
        <v>3</v>
      </c>
      <c r="B59" s="31" t="s">
        <v>47</v>
      </c>
      <c r="C59" s="32"/>
    </row>
    <row r="60" spans="1:3" x14ac:dyDescent="0.2">
      <c r="A60" s="33">
        <v>4</v>
      </c>
      <c r="B60" s="31" t="s">
        <v>48</v>
      </c>
      <c r="C60" s="32"/>
    </row>
    <row r="61" spans="1:3" x14ac:dyDescent="0.2">
      <c r="A61" s="33">
        <v>5</v>
      </c>
      <c r="B61" s="31" t="s">
        <v>49</v>
      </c>
      <c r="C61" s="32"/>
    </row>
    <row r="62" spans="1:3" ht="24" x14ac:dyDescent="0.2">
      <c r="A62" s="33">
        <v>6</v>
      </c>
      <c r="B62" s="31" t="s">
        <v>50</v>
      </c>
      <c r="C62" s="32"/>
    </row>
    <row r="63" spans="1:3" x14ac:dyDescent="0.2">
      <c r="A63" s="33">
        <v>7</v>
      </c>
      <c r="B63" s="31" t="s">
        <v>51</v>
      </c>
      <c r="C63" s="32"/>
    </row>
    <row r="64" spans="1:3" x14ac:dyDescent="0.2">
      <c r="A64" s="27">
        <v>8</v>
      </c>
      <c r="B64" s="28" t="s">
        <v>52</v>
      </c>
      <c r="C64" s="29">
        <f>SUM(C65:C73)</f>
        <v>0</v>
      </c>
    </row>
    <row r="65" spans="1:3" x14ac:dyDescent="0.2">
      <c r="A65" s="33">
        <v>9</v>
      </c>
      <c r="B65" s="31" t="s">
        <v>53</v>
      </c>
      <c r="C65" s="32"/>
    </row>
    <row r="66" spans="1:3" x14ac:dyDescent="0.2">
      <c r="A66" s="33">
        <v>10</v>
      </c>
      <c r="B66" s="31" t="s">
        <v>54</v>
      </c>
      <c r="C66" s="32"/>
    </row>
    <row r="67" spans="1:3" x14ac:dyDescent="0.2">
      <c r="A67" s="33">
        <v>11</v>
      </c>
      <c r="B67" s="31" t="s">
        <v>55</v>
      </c>
      <c r="C67" s="32"/>
    </row>
    <row r="68" spans="1:3" x14ac:dyDescent="0.2">
      <c r="A68" s="33">
        <v>12</v>
      </c>
      <c r="B68" s="31" t="s">
        <v>56</v>
      </c>
      <c r="C68" s="32"/>
    </row>
    <row r="69" spans="1:3" x14ac:dyDescent="0.2">
      <c r="A69" s="33">
        <v>13</v>
      </c>
      <c r="B69" s="31" t="s">
        <v>57</v>
      </c>
      <c r="C69" s="32"/>
    </row>
    <row r="70" spans="1:3" ht="24" x14ac:dyDescent="0.2">
      <c r="A70" s="33">
        <v>14</v>
      </c>
      <c r="B70" s="31" t="s">
        <v>58</v>
      </c>
      <c r="C70" s="32"/>
    </row>
    <row r="71" spans="1:3" x14ac:dyDescent="0.2">
      <c r="A71" s="33">
        <v>15</v>
      </c>
      <c r="B71" s="31" t="s">
        <v>59</v>
      </c>
      <c r="C71" s="32"/>
    </row>
    <row r="72" spans="1:3" x14ac:dyDescent="0.2">
      <c r="A72" s="33">
        <v>16</v>
      </c>
      <c r="B72" s="31" t="s">
        <v>60</v>
      </c>
      <c r="C72" s="32"/>
    </row>
    <row r="73" spans="1:3" x14ac:dyDescent="0.2">
      <c r="A73" s="33">
        <v>17</v>
      </c>
      <c r="B73" s="31" t="s">
        <v>61</v>
      </c>
      <c r="C73" s="32"/>
    </row>
    <row r="74" spans="1:3" x14ac:dyDescent="0.2">
      <c r="A74" s="27">
        <v>18</v>
      </c>
      <c r="B74" s="28" t="s">
        <v>62</v>
      </c>
      <c r="C74" s="29">
        <f>C57-C64</f>
        <v>0</v>
      </c>
    </row>
    <row r="75" spans="1:3" x14ac:dyDescent="0.2">
      <c r="A75" s="27">
        <v>19</v>
      </c>
      <c r="B75" s="28" t="s">
        <v>63</v>
      </c>
      <c r="C75" s="29">
        <f>(C58-C65)+(C59+C60+C61)-(C66+C67)</f>
        <v>0</v>
      </c>
    </row>
    <row r="76" spans="1:3" x14ac:dyDescent="0.2">
      <c r="A76" s="27">
        <v>20</v>
      </c>
      <c r="B76" s="28" t="s">
        <v>64</v>
      </c>
      <c r="C76" s="29">
        <f>SUM(C77:C82)</f>
        <v>0</v>
      </c>
    </row>
    <row r="77" spans="1:3" x14ac:dyDescent="0.2">
      <c r="A77" s="33">
        <v>21</v>
      </c>
      <c r="B77" s="31" t="s">
        <v>65</v>
      </c>
      <c r="C77" s="32"/>
    </row>
    <row r="78" spans="1:3" x14ac:dyDescent="0.2">
      <c r="A78" s="33">
        <v>22</v>
      </c>
      <c r="B78" s="31" t="s">
        <v>66</v>
      </c>
      <c r="C78" s="32"/>
    </row>
    <row r="79" spans="1:3" x14ac:dyDescent="0.2">
      <c r="A79" s="33">
        <v>23</v>
      </c>
      <c r="B79" s="31" t="s">
        <v>67</v>
      </c>
      <c r="C79" s="32"/>
    </row>
    <row r="80" spans="1:3" x14ac:dyDescent="0.2">
      <c r="A80" s="33">
        <v>24</v>
      </c>
      <c r="B80" s="31" t="s">
        <v>68</v>
      </c>
      <c r="C80" s="32"/>
    </row>
    <row r="81" spans="1:3" x14ac:dyDescent="0.2">
      <c r="A81" s="33">
        <v>25</v>
      </c>
      <c r="B81" s="31" t="s">
        <v>69</v>
      </c>
      <c r="C81" s="32"/>
    </row>
    <row r="82" spans="1:3" x14ac:dyDescent="0.2">
      <c r="A82" s="33">
        <v>26</v>
      </c>
      <c r="B82" s="31" t="s">
        <v>70</v>
      </c>
      <c r="C82" s="32"/>
    </row>
    <row r="83" spans="1:3" x14ac:dyDescent="0.2">
      <c r="A83" s="27">
        <v>27</v>
      </c>
      <c r="B83" s="28" t="s">
        <v>71</v>
      </c>
      <c r="C83" s="29">
        <f>SUM(C84:C89)</f>
        <v>0</v>
      </c>
    </row>
    <row r="84" spans="1:3" x14ac:dyDescent="0.2">
      <c r="A84" s="33">
        <v>28</v>
      </c>
      <c r="B84" s="31" t="s">
        <v>72</v>
      </c>
      <c r="C84" s="32"/>
    </row>
    <row r="85" spans="1:3" x14ac:dyDescent="0.2">
      <c r="A85" s="33">
        <v>29</v>
      </c>
      <c r="B85" s="31" t="s">
        <v>73</v>
      </c>
      <c r="C85" s="32"/>
    </row>
    <row r="86" spans="1:3" x14ac:dyDescent="0.2">
      <c r="A86" s="33">
        <v>30</v>
      </c>
      <c r="B86" s="31" t="s">
        <v>74</v>
      </c>
      <c r="C86" s="32"/>
    </row>
    <row r="87" spans="1:3" x14ac:dyDescent="0.2">
      <c r="A87" s="33">
        <v>31</v>
      </c>
      <c r="B87" s="31" t="s">
        <v>75</v>
      </c>
      <c r="C87" s="32"/>
    </row>
    <row r="88" spans="1:3" x14ac:dyDescent="0.2">
      <c r="A88" s="33">
        <v>32</v>
      </c>
      <c r="B88" s="31" t="s">
        <v>76</v>
      </c>
      <c r="C88" s="32"/>
    </row>
    <row r="89" spans="1:3" x14ac:dyDescent="0.2">
      <c r="A89" s="33">
        <v>33</v>
      </c>
      <c r="B89" s="31" t="s">
        <v>77</v>
      </c>
      <c r="C89" s="32"/>
    </row>
    <row r="90" spans="1:3" x14ac:dyDescent="0.2">
      <c r="A90" s="27">
        <v>34</v>
      </c>
      <c r="B90" s="28" t="s">
        <v>78</v>
      </c>
      <c r="C90" s="29">
        <f>C76-C83</f>
        <v>0</v>
      </c>
    </row>
    <row r="91" spans="1:3" x14ac:dyDescent="0.2">
      <c r="A91" s="27">
        <v>35</v>
      </c>
      <c r="B91" s="28" t="s">
        <v>79</v>
      </c>
      <c r="C91" s="29">
        <f>C74+C90</f>
        <v>0</v>
      </c>
    </row>
    <row r="92" spans="1:3" x14ac:dyDescent="0.2">
      <c r="A92" s="33">
        <v>36</v>
      </c>
      <c r="B92" s="31" t="s">
        <v>80</v>
      </c>
      <c r="C92" s="32"/>
    </row>
    <row r="93" spans="1:3" x14ac:dyDescent="0.2">
      <c r="A93" s="33">
        <v>37</v>
      </c>
      <c r="B93" s="31" t="s">
        <v>81</v>
      </c>
      <c r="C93" s="32"/>
    </row>
    <row r="94" spans="1:3" x14ac:dyDescent="0.2">
      <c r="A94" s="27">
        <v>38</v>
      </c>
      <c r="B94" s="28" t="s">
        <v>82</v>
      </c>
      <c r="C94" s="29">
        <f>C91-C92-C93</f>
        <v>0</v>
      </c>
    </row>
    <row r="95" spans="1:3" x14ac:dyDescent="0.2">
      <c r="A95" s="19"/>
      <c r="B95" s="19"/>
      <c r="C95" s="20"/>
    </row>
    <row r="96" spans="1:3" hidden="1" x14ac:dyDescent="0.2">
      <c r="A96" s="19"/>
      <c r="B96" s="19"/>
      <c r="C96" s="20"/>
    </row>
    <row r="97" spans="1:3" ht="18.75" customHeight="1" x14ac:dyDescent="0.2">
      <c r="A97" s="19"/>
      <c r="B97" s="38" t="s">
        <v>88</v>
      </c>
      <c r="C97" s="39">
        <f>C64+C83+C92+C93</f>
        <v>0</v>
      </c>
    </row>
  </sheetData>
  <mergeCells count="2">
    <mergeCell ref="A5:C5"/>
    <mergeCell ref="A56:C56"/>
  </mergeCells>
  <conditionalFormatting sqref="B3">
    <cfRule type="cellIs" dxfId="3" priority="5" operator="equal">
      <formula>"vyberte rok"</formula>
    </cfRule>
    <cfRule type="cellIs" dxfId="2" priority="3" operator="equal">
      <formula>"preukázanie kritérií za rok 2018 je možné až v roku 2019"</formula>
    </cfRule>
  </conditionalFormatting>
  <conditionalFormatting sqref="C3">
    <cfRule type="cellIs" dxfId="1" priority="4" operator="equal">
      <formula>""</formula>
    </cfRule>
    <cfRule type="expression" dxfId="0" priority="1">
      <formula>$B$3="preukázanie kritérií za rok 2018 je možné až v roku 2019"</formula>
    </cfRule>
  </conditionalFormatting>
  <dataValidations count="1">
    <dataValidation type="list" allowBlank="1" showInputMessage="1" showErrorMessage="1" sqref="C3" xr:uid="{00000000-0002-0000-0100-000000000000}">
      <formula1>$F$2:$F$14</formula1>
    </dataValidation>
  </dataValidations>
  <printOptions horizontalCentered="1"/>
  <pageMargins left="0.19685039370078741" right="0.19685039370078741" top="1.299212598425197" bottom="0.39370078740157483" header="0.31496062992125984" footer="0.31496062992125984"/>
  <pageSetup paperSize="9" fitToHeight="2" orientation="portrait" r:id="rId1"/>
  <headerFooter>
    <oddHeader xml:space="preserve">&amp;R
</oddHeader>
    <oddFooter>&amp;C_x000D_&amp;1#&amp;"Calibri"&amp;11&amp;K008000     INTERNÉ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Kritéria</vt:lpstr>
      <vt:lpstr>Výkazy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Vacíková Jana</dc:creator>
  <cp:lastModifiedBy>Valentová Lenka</cp:lastModifiedBy>
  <cp:lastPrinted>2024-11-04T15:41:42Z</cp:lastPrinted>
  <dcterms:created xsi:type="dcterms:W3CDTF">2015-06-05T08:55:40Z</dcterms:created>
  <dcterms:modified xsi:type="dcterms:W3CDTF">2025-05-30T06:38:16Z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743a8a-75f7-4ac9-9741-a35bd0337f21_Enabled">
    <vt:lpwstr>true</vt:lpwstr>
  </property>
  <property fmtid="{D5CDD505-2E9C-101B-9397-08002B2CF9AE}" pid="3" name="MSIP_Label_54743a8a-75f7-4ac9-9741-a35bd0337f21_SetDate">
    <vt:lpwstr>2024-11-04T15:41:31Z</vt:lpwstr>
  </property>
  <property fmtid="{D5CDD505-2E9C-101B-9397-08002B2CF9AE}" pid="4" name="MSIP_Label_54743a8a-75f7-4ac9-9741-a35bd0337f21_Method">
    <vt:lpwstr>Privileged</vt:lpwstr>
  </property>
  <property fmtid="{D5CDD505-2E9C-101B-9397-08002B2CF9AE}" pid="5" name="MSIP_Label_54743a8a-75f7-4ac9-9741-a35bd0337f21_Name">
    <vt:lpwstr>INTERNÉ</vt:lpwstr>
  </property>
  <property fmtid="{D5CDD505-2E9C-101B-9397-08002B2CF9AE}" pid="6" name="MSIP_Label_54743a8a-75f7-4ac9-9741-a35bd0337f21_SiteId">
    <vt:lpwstr>e0d54165-a303-4a6a-9954-68dfeb2b693d</vt:lpwstr>
  </property>
  <property fmtid="{D5CDD505-2E9C-101B-9397-08002B2CF9AE}" pid="7" name="MSIP_Label_54743a8a-75f7-4ac9-9741-a35bd0337f21_ActionId">
    <vt:lpwstr>dfc01350-918e-408e-8cf5-fe7074fa91bf</vt:lpwstr>
  </property>
  <property fmtid="{D5CDD505-2E9C-101B-9397-08002B2CF9AE}" pid="8" name="MSIP_Label_54743a8a-75f7-4ac9-9741-a35bd0337f21_ContentBits">
    <vt:lpwstr>2</vt:lpwstr>
  </property>
</Properties>
</file>